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cixa4864g3" sheetId="1" r:id="rId1"/>
  </sheets>
  <calcPr calcId="0" iterateDelta="1E-4"/>
</workbook>
</file>

<file path=xl/calcChain.xml><?xml version="1.0" encoding="utf-8"?>
<calcChain xmlns="http://schemas.openxmlformats.org/spreadsheetml/2006/main">
  <c r="BR45" i="1"/>
  <c r="BR44"/>
  <c r="BR39"/>
  <c r="BR31"/>
  <c r="BR27"/>
  <c r="BR19"/>
  <c r="BR16"/>
  <c r="BR9"/>
  <c r="Q45"/>
  <c r="P45"/>
  <c r="O45"/>
  <c r="Q44"/>
  <c r="P44"/>
  <c r="O44"/>
  <c r="Q39"/>
  <c r="P39"/>
  <c r="O39"/>
  <c r="Q31"/>
  <c r="P31"/>
  <c r="O31"/>
  <c r="Q27"/>
  <c r="P27"/>
  <c r="O27"/>
  <c r="Q19"/>
  <c r="P19"/>
  <c r="O19"/>
  <c r="Q16"/>
  <c r="P16"/>
  <c r="O16"/>
  <c r="Q9"/>
  <c r="P9"/>
  <c r="O9"/>
  <c r="R3"/>
  <c r="R4"/>
  <c r="R5"/>
  <c r="R6"/>
  <c r="R7"/>
  <c r="R8"/>
  <c r="R10"/>
  <c r="R11"/>
  <c r="R12"/>
  <c r="R13"/>
  <c r="R26"/>
  <c r="R14"/>
  <c r="R15"/>
  <c r="R17"/>
  <c r="R18"/>
  <c r="R20"/>
  <c r="R21"/>
  <c r="R22"/>
  <c r="R23"/>
  <c r="R24"/>
  <c r="R28"/>
  <c r="R29"/>
  <c r="R30"/>
  <c r="R32"/>
  <c r="R33"/>
  <c r="R34"/>
  <c r="R35"/>
  <c r="R36"/>
  <c r="R37"/>
  <c r="R25"/>
  <c r="R38"/>
  <c r="R40"/>
  <c r="R41"/>
  <c r="R42"/>
  <c r="R43"/>
  <c r="Q2"/>
  <c r="R2" s="1"/>
</calcChain>
</file>

<file path=xl/sharedStrings.xml><?xml version="1.0" encoding="utf-8"?>
<sst xmlns="http://schemas.openxmlformats.org/spreadsheetml/2006/main" count="292" uniqueCount="170">
  <si>
    <t>AZIENDA</t>
  </si>
  <si>
    <t>DIPENDENTI</t>
  </si>
  <si>
    <t>COGNOME</t>
  </si>
  <si>
    <t>NOME</t>
  </si>
  <si>
    <t>ASSUNZIONE</t>
  </si>
  <si>
    <t>DATA_NASCITA</t>
  </si>
  <si>
    <t>QUALIFICA</t>
  </si>
  <si>
    <t>DES_QUALIFICA</t>
  </si>
  <si>
    <t>CDC</t>
  </si>
  <si>
    <t>DES_CDC</t>
  </si>
  <si>
    <t>REPARTO</t>
  </si>
  <si>
    <t>DES_REPARTO</t>
  </si>
  <si>
    <t>DATA_DA</t>
  </si>
  <si>
    <t>DATA_A</t>
  </si>
  <si>
    <t>GIORNI_LAVORABILI</t>
  </si>
  <si>
    <t>GIORNI_LAVORATI</t>
  </si>
  <si>
    <t>GIORNI_ASSENZA</t>
  </si>
  <si>
    <t>ANG</t>
  </si>
  <si>
    <t>ANR</t>
  </si>
  <si>
    <t>ASP</t>
  </si>
  <si>
    <t>BO1</t>
  </si>
  <si>
    <t>BOG</t>
  </si>
  <si>
    <t>CFP</t>
  </si>
  <si>
    <t>CMA</t>
  </si>
  <si>
    <t>CMF</t>
  </si>
  <si>
    <t>CMG</t>
  </si>
  <si>
    <t>COP</t>
  </si>
  <si>
    <t>COR</t>
  </si>
  <si>
    <t>CPN</t>
  </si>
  <si>
    <t>CST</t>
  </si>
  <si>
    <t>DSA</t>
  </si>
  <si>
    <t>DSI</t>
  </si>
  <si>
    <t>E19</t>
  </si>
  <si>
    <t>EXF</t>
  </si>
  <si>
    <t>F1C</t>
  </si>
  <si>
    <t>FE1</t>
  </si>
  <si>
    <t>FEG</t>
  </si>
  <si>
    <t>FER</t>
  </si>
  <si>
    <t>GNR</t>
  </si>
  <si>
    <t>INF</t>
  </si>
  <si>
    <t>L53</t>
  </si>
  <si>
    <t>MA6</t>
  </si>
  <si>
    <t>MAF</t>
  </si>
  <si>
    <t>MAL</t>
  </si>
  <si>
    <t>MAN</t>
  </si>
  <si>
    <t>MAT</t>
  </si>
  <si>
    <t>MB5</t>
  </si>
  <si>
    <t>MFN</t>
  </si>
  <si>
    <t>ORV</t>
  </si>
  <si>
    <t>PAT</t>
  </si>
  <si>
    <t>PCO</t>
  </si>
  <si>
    <t>PEL</t>
  </si>
  <si>
    <t>PER</t>
  </si>
  <si>
    <t>PGE</t>
  </si>
  <si>
    <t>PLU</t>
  </si>
  <si>
    <t>PNR</t>
  </si>
  <si>
    <t>PRL</t>
  </si>
  <si>
    <t>PRT</t>
  </si>
  <si>
    <t>PSI</t>
  </si>
  <si>
    <t>PST</t>
  </si>
  <si>
    <t>RIC</t>
  </si>
  <si>
    <t>RID</t>
  </si>
  <si>
    <t>RIP</t>
  </si>
  <si>
    <t>ROC</t>
  </si>
  <si>
    <t>ROL</t>
  </si>
  <si>
    <t>SCI</t>
  </si>
  <si>
    <t>SOS</t>
  </si>
  <si>
    <t>NGP</t>
  </si>
  <si>
    <t>FROIO</t>
  </si>
  <si>
    <t>MASSIMO</t>
  </si>
  <si>
    <t>Operaio</t>
  </si>
  <si>
    <t>20-999</t>
  </si>
  <si>
    <t>Indiretti Strade</t>
  </si>
  <si>
    <t>AREA TECNICA INFRASTRUTTURE</t>
  </si>
  <si>
    <t>CIOBANU</t>
  </si>
  <si>
    <t>CATALIN GHEORGHE</t>
  </si>
  <si>
    <t>UNGUREANU</t>
  </si>
  <si>
    <t>FLORIN</t>
  </si>
  <si>
    <t>SPALAZZESE</t>
  </si>
  <si>
    <t>FRANCO</t>
  </si>
  <si>
    <t>Quadro</t>
  </si>
  <si>
    <t>90-666</t>
  </si>
  <si>
    <t>Indiretti Azienda</t>
  </si>
  <si>
    <t>AREA TECNICA EDIFICI</t>
  </si>
  <si>
    <t>SACANNA</t>
  </si>
  <si>
    <t>STEFANO</t>
  </si>
  <si>
    <t>30-999</t>
  </si>
  <si>
    <t>Indiretti Verde</t>
  </si>
  <si>
    <t>AREA TECNICA VERDE</t>
  </si>
  <si>
    <t>BRIONESI</t>
  </si>
  <si>
    <t>VALENTINA</t>
  </si>
  <si>
    <t>80-999</t>
  </si>
  <si>
    <t>Indiretti Sosta</t>
  </si>
  <si>
    <t>AREA SOSTA A PAGAMENTO</t>
  </si>
  <si>
    <t>OGNIBENE</t>
  </si>
  <si>
    <t>FAUSTO</t>
  </si>
  <si>
    <t>Impiegato</t>
  </si>
  <si>
    <t>CELLINI</t>
  </si>
  <si>
    <t>FRANCESCO MARIA</t>
  </si>
  <si>
    <t>PARAZZA</t>
  </si>
  <si>
    <t>MONICA</t>
  </si>
  <si>
    <t>AREA AMMINISTRATIVA</t>
  </si>
  <si>
    <t>TESTIGROSSO</t>
  </si>
  <si>
    <t>SERENA</t>
  </si>
  <si>
    <t>DALLA BONA</t>
  </si>
  <si>
    <t>ALESSANDRO MARIA</t>
  </si>
  <si>
    <t>50-999</t>
  </si>
  <si>
    <t>Indiretti Edifici</t>
  </si>
  <si>
    <t>AREA TECNICA IMPIANTI</t>
  </si>
  <si>
    <t>FALANGA</t>
  </si>
  <si>
    <t>PASQUALE</t>
  </si>
  <si>
    <t>10-002</t>
  </si>
  <si>
    <t>Cimitero Casalecchio di Reno</t>
  </si>
  <si>
    <t>AREA SERVIZI CIMITERIALI</t>
  </si>
  <si>
    <t>FANTINI</t>
  </si>
  <si>
    <t>GRAZIA</t>
  </si>
  <si>
    <t>GASPERINI</t>
  </si>
  <si>
    <t>GIOVANNI</t>
  </si>
  <si>
    <t>GHERARDI</t>
  </si>
  <si>
    <t>ROBERTO</t>
  </si>
  <si>
    <t>GRAZIANI</t>
  </si>
  <si>
    <t>GIANLUCA</t>
  </si>
  <si>
    <t>MARCHETTI</t>
  </si>
  <si>
    <t>MAUCERI</t>
  </si>
  <si>
    <t>SALVATORE</t>
  </si>
  <si>
    <t>NADALINI</t>
  </si>
  <si>
    <t>DAVIDE</t>
  </si>
  <si>
    <t>60-999</t>
  </si>
  <si>
    <t>Indiretti Impianti Sportivi</t>
  </si>
  <si>
    <t>VACCARI</t>
  </si>
  <si>
    <t>BRANDANI</t>
  </si>
  <si>
    <t>CLAUDIO</t>
  </si>
  <si>
    <t>FERRARA</t>
  </si>
  <si>
    <t>MARCELLO</t>
  </si>
  <si>
    <t>GAMBERINI</t>
  </si>
  <si>
    <t>FABRIZIO</t>
  </si>
  <si>
    <t>GRANDI</t>
  </si>
  <si>
    <t>POGGI</t>
  </si>
  <si>
    <t>EMANUELE</t>
  </si>
  <si>
    <t>SASSI</t>
  </si>
  <si>
    <t>PAOLO</t>
  </si>
  <si>
    <t>GUIDETTI</t>
  </si>
  <si>
    <t>FEDERICA</t>
  </si>
  <si>
    <t>GALLOZZA</t>
  </si>
  <si>
    <t>SILVANA</t>
  </si>
  <si>
    <t>10-004</t>
  </si>
  <si>
    <t>Cimitero Monte San Pietro</t>
  </si>
  <si>
    <t>RESCA</t>
  </si>
  <si>
    <t>10-003</t>
  </si>
  <si>
    <t>Cimitero Zola Predosa</t>
  </si>
  <si>
    <t>PALMAS</t>
  </si>
  <si>
    <t>GIORGIO UMBERTO</t>
  </si>
  <si>
    <t>SODDU</t>
  </si>
  <si>
    <t>SANDRO</t>
  </si>
  <si>
    <t>DESTRIERI</t>
  </si>
  <si>
    <t>SIMONE</t>
  </si>
  <si>
    <t>SAMIOLO</t>
  </si>
  <si>
    <t>VENTURI</t>
  </si>
  <si>
    <t>PRINCE</t>
  </si>
  <si>
    <t>SARA</t>
  </si>
  <si>
    <t>SALERNO</t>
  </si>
  <si>
    <t>ANDREA</t>
  </si>
  <si>
    <t>AREA AMMINISTRATIVA Totale</t>
  </si>
  <si>
    <t>AREA SERVIZI CIMITERIALI Totale</t>
  </si>
  <si>
    <t>AREA SOSTA A PAGAMENTO Totale</t>
  </si>
  <si>
    <t>AREA TECNICA EDIFICI Totale</t>
  </si>
  <si>
    <t>AREA TECNICA IMPIANTI Totale</t>
  </si>
  <si>
    <t>AREA TECNICA INFRASTRUTTURE Totale</t>
  </si>
  <si>
    <t>AREA TECNICA VERDE Totale</t>
  </si>
  <si>
    <t>Totale complessivo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</si>
</sst>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16" fillId="0" borderId="0" xfId="0" applyNumberFormat="1" applyFont="1"/>
    <xf numFmtId="0" fontId="16" fillId="0" borderId="0" xfId="0" applyFont="1"/>
    <xf numFmtId="9" fontId="0" fillId="0" borderId="0" xfId="1" applyFont="1"/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Percentuale" xfId="1" builtinId="5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R45"/>
  <sheetViews>
    <sheetView tabSelected="1" workbookViewId="0">
      <selection activeCell="BS41" sqref="BS41"/>
    </sheetView>
  </sheetViews>
  <sheetFormatPr defaultRowHeight="15" outlineLevelRow="2"/>
  <cols>
    <col min="5" max="5" width="12.42578125" bestFit="1" customWidth="1"/>
    <col min="6" max="6" width="14.7109375" bestFit="1" customWidth="1"/>
    <col min="12" max="12" width="30.42578125" customWidth="1"/>
    <col min="13" max="13" width="14.7109375" customWidth="1"/>
    <col min="14" max="14" width="19.5703125" customWidth="1"/>
    <col min="15" max="15" width="19.140625" bestFit="1" customWidth="1"/>
    <col min="16" max="16" width="17.5703125" bestFit="1" customWidth="1"/>
    <col min="17" max="17" width="16.5703125" bestFit="1" customWidth="1"/>
    <col min="18" max="18" width="16.5703125" hidden="1" customWidth="1"/>
    <col min="19" max="69" width="9.140625" hidden="1" customWidth="1"/>
  </cols>
  <sheetData>
    <row r="1" spans="1:7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  <c r="BG1" t="s">
        <v>57</v>
      </c>
      <c r="BH1" t="s">
        <v>58</v>
      </c>
      <c r="BI1" t="s">
        <v>59</v>
      </c>
      <c r="BJ1" t="s">
        <v>60</v>
      </c>
      <c r="BK1" t="s">
        <v>61</v>
      </c>
      <c r="BL1" t="s">
        <v>62</v>
      </c>
      <c r="BM1" t="s">
        <v>63</v>
      </c>
      <c r="BN1" t="s">
        <v>64</v>
      </c>
      <c r="BO1" t="s">
        <v>65</v>
      </c>
      <c r="BP1" t="s">
        <v>66</v>
      </c>
      <c r="BQ1" t="s">
        <v>67</v>
      </c>
    </row>
    <row r="2" spans="1:70" outlineLevel="2">
      <c r="A2">
        <v>1</v>
      </c>
      <c r="B2">
        <v>16</v>
      </c>
      <c r="C2" t="s">
        <v>99</v>
      </c>
      <c r="D2" t="s">
        <v>100</v>
      </c>
      <c r="E2" s="1">
        <v>39846</v>
      </c>
      <c r="F2" s="1">
        <v>24416</v>
      </c>
      <c r="G2">
        <v>30</v>
      </c>
      <c r="H2" t="s">
        <v>96</v>
      </c>
      <c r="I2" t="s">
        <v>81</v>
      </c>
      <c r="J2" t="s">
        <v>82</v>
      </c>
      <c r="K2">
        <v>2</v>
      </c>
      <c r="L2" t="s">
        <v>101</v>
      </c>
      <c r="M2" s="1">
        <v>44562</v>
      </c>
      <c r="N2" s="1">
        <v>44926</v>
      </c>
      <c r="O2">
        <v>251</v>
      </c>
      <c r="P2">
        <v>216</v>
      </c>
      <c r="Q2">
        <f>O2-P2</f>
        <v>35</v>
      </c>
      <c r="R2">
        <f>Q2+P2</f>
        <v>251</v>
      </c>
      <c r="S2">
        <v>0</v>
      </c>
      <c r="T2">
        <v>0</v>
      </c>
      <c r="U2">
        <v>0</v>
      </c>
      <c r="V2">
        <v>0</v>
      </c>
      <c r="W2">
        <v>4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4</v>
      </c>
      <c r="AJ2">
        <v>0</v>
      </c>
      <c r="AK2">
        <v>0</v>
      </c>
      <c r="AL2">
        <v>0</v>
      </c>
      <c r="AM2">
        <v>26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1</v>
      </c>
      <c r="BO2">
        <v>0</v>
      </c>
      <c r="BP2">
        <v>0</v>
      </c>
      <c r="BQ2">
        <v>0</v>
      </c>
    </row>
    <row r="3" spans="1:70" outlineLevel="2">
      <c r="A3">
        <v>1</v>
      </c>
      <c r="B3">
        <v>17</v>
      </c>
      <c r="C3" t="s">
        <v>102</v>
      </c>
      <c r="D3" t="s">
        <v>103</v>
      </c>
      <c r="E3" s="1">
        <v>39846</v>
      </c>
      <c r="F3" s="1">
        <v>29230</v>
      </c>
      <c r="G3">
        <v>30</v>
      </c>
      <c r="H3" t="s">
        <v>96</v>
      </c>
      <c r="I3" t="s">
        <v>81</v>
      </c>
      <c r="J3" t="s">
        <v>82</v>
      </c>
      <c r="K3">
        <v>2</v>
      </c>
      <c r="L3" t="s">
        <v>101</v>
      </c>
      <c r="M3" s="1">
        <v>44562</v>
      </c>
      <c r="N3" s="1">
        <v>44926</v>
      </c>
      <c r="O3">
        <v>251</v>
      </c>
      <c r="P3">
        <v>208</v>
      </c>
      <c r="Q3">
        <v>47</v>
      </c>
      <c r="R3">
        <f t="shared" ref="R3:R43" si="0">Q3+P3</f>
        <v>255</v>
      </c>
      <c r="S3">
        <v>0</v>
      </c>
      <c r="T3">
        <v>0</v>
      </c>
      <c r="U3">
        <v>0</v>
      </c>
      <c r="V3">
        <v>0</v>
      </c>
      <c r="W3">
        <v>4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6</v>
      </c>
      <c r="AJ3">
        <v>0</v>
      </c>
      <c r="AK3">
        <v>0</v>
      </c>
      <c r="AL3">
        <v>0</v>
      </c>
      <c r="AM3">
        <v>22</v>
      </c>
      <c r="AN3">
        <v>0</v>
      </c>
      <c r="AO3">
        <v>0</v>
      </c>
      <c r="AP3">
        <v>0</v>
      </c>
      <c r="AQ3">
        <v>0</v>
      </c>
      <c r="AR3">
        <v>0</v>
      </c>
      <c r="AS3">
        <v>9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2</v>
      </c>
      <c r="BO3">
        <v>0</v>
      </c>
      <c r="BP3">
        <v>0</v>
      </c>
      <c r="BQ3">
        <v>0</v>
      </c>
    </row>
    <row r="4" spans="1:70" outlineLevel="2">
      <c r="A4">
        <v>1</v>
      </c>
      <c r="B4">
        <v>25</v>
      </c>
      <c r="C4" t="s">
        <v>114</v>
      </c>
      <c r="D4" t="s">
        <v>115</v>
      </c>
      <c r="E4" s="1">
        <v>40057</v>
      </c>
      <c r="F4" s="1">
        <v>23974</v>
      </c>
      <c r="G4">
        <v>40</v>
      </c>
      <c r="H4" t="s">
        <v>80</v>
      </c>
      <c r="I4" t="s">
        <v>81</v>
      </c>
      <c r="J4" t="s">
        <v>82</v>
      </c>
      <c r="K4">
        <v>2</v>
      </c>
      <c r="L4" t="s">
        <v>101</v>
      </c>
      <c r="M4" s="1">
        <v>44562</v>
      </c>
      <c r="N4" s="1">
        <v>44926</v>
      </c>
      <c r="O4">
        <v>251</v>
      </c>
      <c r="P4">
        <v>216</v>
      </c>
      <c r="Q4">
        <v>40</v>
      </c>
      <c r="R4">
        <f t="shared" si="0"/>
        <v>256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4</v>
      </c>
      <c r="AJ4">
        <v>0</v>
      </c>
      <c r="AK4">
        <v>0</v>
      </c>
      <c r="AL4">
        <v>0</v>
      </c>
      <c r="AM4">
        <v>32</v>
      </c>
      <c r="AN4">
        <v>0</v>
      </c>
      <c r="AO4">
        <v>0</v>
      </c>
      <c r="AP4">
        <v>0</v>
      </c>
      <c r="AQ4">
        <v>0</v>
      </c>
      <c r="AR4">
        <v>0</v>
      </c>
      <c r="AS4">
        <v>4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</row>
    <row r="5" spans="1:70" outlineLevel="2">
      <c r="A5">
        <v>1</v>
      </c>
      <c r="B5">
        <v>29</v>
      </c>
      <c r="C5" t="s">
        <v>120</v>
      </c>
      <c r="D5" t="s">
        <v>121</v>
      </c>
      <c r="E5" s="1">
        <v>40057</v>
      </c>
      <c r="F5" s="1">
        <v>22365</v>
      </c>
      <c r="G5">
        <v>10</v>
      </c>
      <c r="H5" t="s">
        <v>70</v>
      </c>
      <c r="I5" t="s">
        <v>81</v>
      </c>
      <c r="J5" t="s">
        <v>82</v>
      </c>
      <c r="K5">
        <v>2</v>
      </c>
      <c r="L5" t="s">
        <v>101</v>
      </c>
      <c r="M5" s="1">
        <v>44562</v>
      </c>
      <c r="N5" s="1">
        <v>44926</v>
      </c>
      <c r="O5">
        <v>251</v>
      </c>
      <c r="P5">
        <v>108</v>
      </c>
      <c r="Q5">
        <v>143</v>
      </c>
      <c r="R5">
        <f t="shared" si="0"/>
        <v>251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4</v>
      </c>
      <c r="AJ5">
        <v>0</v>
      </c>
      <c r="AK5">
        <v>0</v>
      </c>
      <c r="AL5">
        <v>0</v>
      </c>
      <c r="AM5">
        <v>21</v>
      </c>
      <c r="AN5">
        <v>0</v>
      </c>
      <c r="AO5">
        <v>35</v>
      </c>
      <c r="AP5">
        <v>0</v>
      </c>
      <c r="AQ5">
        <v>0</v>
      </c>
      <c r="AR5">
        <v>0</v>
      </c>
      <c r="AS5">
        <v>76</v>
      </c>
      <c r="AT5">
        <v>0</v>
      </c>
      <c r="AU5">
        <v>0</v>
      </c>
      <c r="AV5">
        <v>0</v>
      </c>
      <c r="AW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4</v>
      </c>
      <c r="BK5">
        <v>0</v>
      </c>
      <c r="BL5">
        <v>0</v>
      </c>
      <c r="BM5">
        <v>0</v>
      </c>
      <c r="BN5">
        <v>2</v>
      </c>
      <c r="BO5">
        <v>1</v>
      </c>
      <c r="BP5">
        <v>0</v>
      </c>
      <c r="BQ5">
        <v>0</v>
      </c>
    </row>
    <row r="6" spans="1:70" outlineLevel="2">
      <c r="A6">
        <v>1</v>
      </c>
      <c r="B6">
        <v>50</v>
      </c>
      <c r="C6" t="s">
        <v>141</v>
      </c>
      <c r="D6" t="s">
        <v>142</v>
      </c>
      <c r="E6" s="1">
        <v>40546</v>
      </c>
      <c r="F6" s="1">
        <v>24214</v>
      </c>
      <c r="G6">
        <v>30</v>
      </c>
      <c r="H6" t="s">
        <v>96</v>
      </c>
      <c r="I6" t="s">
        <v>81</v>
      </c>
      <c r="J6" t="s">
        <v>82</v>
      </c>
      <c r="K6">
        <v>2</v>
      </c>
      <c r="L6" t="s">
        <v>101</v>
      </c>
      <c r="M6" s="1">
        <v>44562</v>
      </c>
      <c r="N6" s="1">
        <v>44926</v>
      </c>
      <c r="O6">
        <v>251</v>
      </c>
      <c r="P6">
        <v>219</v>
      </c>
      <c r="Q6">
        <v>32</v>
      </c>
      <c r="R6">
        <f t="shared" si="0"/>
        <v>251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20</v>
      </c>
      <c r="AN6">
        <v>0</v>
      </c>
      <c r="AO6">
        <v>0</v>
      </c>
      <c r="AP6">
        <v>0</v>
      </c>
      <c r="AQ6">
        <v>0</v>
      </c>
      <c r="AR6">
        <v>0</v>
      </c>
      <c r="AS6">
        <v>9</v>
      </c>
      <c r="AT6">
        <v>0</v>
      </c>
      <c r="AU6">
        <v>0</v>
      </c>
      <c r="AV6">
        <v>0</v>
      </c>
      <c r="AW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3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</row>
    <row r="7" spans="1:70" outlineLevel="2">
      <c r="A7">
        <v>1</v>
      </c>
      <c r="B7">
        <v>53</v>
      </c>
      <c r="C7" t="s">
        <v>143</v>
      </c>
      <c r="D7" t="s">
        <v>144</v>
      </c>
      <c r="E7" s="1">
        <v>39814</v>
      </c>
      <c r="F7" s="1">
        <v>24149</v>
      </c>
      <c r="G7">
        <v>30</v>
      </c>
      <c r="H7" t="s">
        <v>96</v>
      </c>
      <c r="I7" t="s">
        <v>145</v>
      </c>
      <c r="J7" t="s">
        <v>146</v>
      </c>
      <c r="K7">
        <v>2</v>
      </c>
      <c r="L7" t="s">
        <v>101</v>
      </c>
      <c r="M7" s="1">
        <v>44562</v>
      </c>
      <c r="N7" s="1">
        <v>44926</v>
      </c>
      <c r="O7">
        <v>251</v>
      </c>
      <c r="P7">
        <v>150</v>
      </c>
      <c r="Q7">
        <v>125</v>
      </c>
      <c r="R7">
        <f t="shared" si="0"/>
        <v>275</v>
      </c>
      <c r="S7">
        <v>0</v>
      </c>
      <c r="T7">
        <v>0</v>
      </c>
      <c r="U7">
        <v>0</v>
      </c>
      <c r="V7">
        <v>0</v>
      </c>
      <c r="W7">
        <v>2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4</v>
      </c>
      <c r="AJ7">
        <v>0</v>
      </c>
      <c r="AK7">
        <v>0</v>
      </c>
      <c r="AL7">
        <v>0</v>
      </c>
      <c r="AM7">
        <v>11</v>
      </c>
      <c r="AN7">
        <v>0</v>
      </c>
      <c r="AO7">
        <v>0</v>
      </c>
      <c r="AP7">
        <v>0</v>
      </c>
      <c r="AQ7">
        <v>0</v>
      </c>
      <c r="AR7">
        <v>0</v>
      </c>
      <c r="AS7">
        <v>82</v>
      </c>
      <c r="AT7">
        <v>0</v>
      </c>
      <c r="AU7">
        <v>0</v>
      </c>
      <c r="AV7">
        <v>0</v>
      </c>
      <c r="AW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1</v>
      </c>
      <c r="BK7">
        <v>0</v>
      </c>
      <c r="BL7">
        <v>0</v>
      </c>
      <c r="BM7">
        <v>0</v>
      </c>
      <c r="BN7">
        <v>1</v>
      </c>
      <c r="BO7">
        <v>0</v>
      </c>
      <c r="BP7">
        <v>0</v>
      </c>
      <c r="BQ7">
        <v>0</v>
      </c>
    </row>
    <row r="8" spans="1:70" outlineLevel="2">
      <c r="A8">
        <v>1</v>
      </c>
      <c r="B8">
        <v>63</v>
      </c>
      <c r="C8" t="s">
        <v>160</v>
      </c>
      <c r="D8" t="s">
        <v>161</v>
      </c>
      <c r="E8" s="1">
        <v>44629</v>
      </c>
      <c r="F8" s="1">
        <v>33938</v>
      </c>
      <c r="G8">
        <v>30</v>
      </c>
      <c r="H8" t="s">
        <v>96</v>
      </c>
      <c r="I8" t="s">
        <v>81</v>
      </c>
      <c r="J8" t="s">
        <v>82</v>
      </c>
      <c r="K8">
        <v>2</v>
      </c>
      <c r="L8" t="s">
        <v>101</v>
      </c>
      <c r="M8" s="1">
        <v>44562</v>
      </c>
      <c r="N8" s="1">
        <v>44926</v>
      </c>
      <c r="O8">
        <v>241</v>
      </c>
      <c r="P8">
        <v>173</v>
      </c>
      <c r="Q8">
        <v>38</v>
      </c>
      <c r="R8">
        <f t="shared" si="0"/>
        <v>211</v>
      </c>
      <c r="S8">
        <v>0</v>
      </c>
      <c r="T8">
        <v>0</v>
      </c>
      <c r="U8">
        <v>0</v>
      </c>
      <c r="V8">
        <v>0</v>
      </c>
      <c r="W8">
        <v>4</v>
      </c>
      <c r="X8">
        <v>0</v>
      </c>
      <c r="Y8">
        <v>0</v>
      </c>
      <c r="Z8">
        <v>6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16</v>
      </c>
      <c r="AN8">
        <v>0</v>
      </c>
      <c r="AO8">
        <v>0</v>
      </c>
      <c r="AP8">
        <v>0</v>
      </c>
      <c r="AQ8">
        <v>0</v>
      </c>
      <c r="AR8">
        <v>0</v>
      </c>
      <c r="AS8">
        <v>6</v>
      </c>
      <c r="AT8">
        <v>0</v>
      </c>
      <c r="AU8">
        <v>0</v>
      </c>
      <c r="AV8">
        <v>0</v>
      </c>
      <c r="AW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</row>
    <row r="9" spans="1:70" outlineLevel="1">
      <c r="E9" s="1"/>
      <c r="F9" s="1"/>
      <c r="L9" s="2" t="s">
        <v>162</v>
      </c>
      <c r="M9" s="1"/>
      <c r="N9" s="1"/>
      <c r="O9">
        <f>SUBTOTAL(9,O2:O8)</f>
        <v>1747</v>
      </c>
      <c r="P9">
        <f>SUBTOTAL(9,P2:P8)</f>
        <v>1290</v>
      </c>
      <c r="Q9">
        <f>SUBTOTAL(9,Q2:Q8)</f>
        <v>460</v>
      </c>
      <c r="BR9" s="4">
        <f>Q9/O9</f>
        <v>0.2633085289066972</v>
      </c>
    </row>
    <row r="10" spans="1:70" outlineLevel="2">
      <c r="A10">
        <v>1</v>
      </c>
      <c r="B10">
        <v>23</v>
      </c>
      <c r="C10" t="s">
        <v>109</v>
      </c>
      <c r="D10" t="s">
        <v>110</v>
      </c>
      <c r="E10" s="1">
        <v>40057</v>
      </c>
      <c r="F10" s="1">
        <v>27781</v>
      </c>
      <c r="G10">
        <v>10</v>
      </c>
      <c r="H10" t="s">
        <v>70</v>
      </c>
      <c r="I10" t="s">
        <v>111</v>
      </c>
      <c r="J10" t="s">
        <v>112</v>
      </c>
      <c r="K10">
        <v>7</v>
      </c>
      <c r="L10" t="s">
        <v>113</v>
      </c>
      <c r="M10" s="1">
        <v>44562</v>
      </c>
      <c r="N10" s="1">
        <v>44926</v>
      </c>
      <c r="O10">
        <v>303</v>
      </c>
      <c r="P10">
        <v>267</v>
      </c>
      <c r="Q10">
        <v>50</v>
      </c>
      <c r="R10">
        <f t="shared" si="0"/>
        <v>317</v>
      </c>
      <c r="S10">
        <v>0</v>
      </c>
      <c r="T10">
        <v>0</v>
      </c>
      <c r="U10">
        <v>0</v>
      </c>
      <c r="V10">
        <v>0</v>
      </c>
      <c r="W10">
        <v>1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7</v>
      </c>
      <c r="AJ10">
        <v>0</v>
      </c>
      <c r="AK10">
        <v>0</v>
      </c>
      <c r="AL10">
        <v>0</v>
      </c>
      <c r="AM10">
        <v>28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</row>
    <row r="11" spans="1:70" outlineLevel="2">
      <c r="A11">
        <v>1</v>
      </c>
      <c r="B11">
        <v>55</v>
      </c>
      <c r="C11" t="s">
        <v>147</v>
      </c>
      <c r="D11" t="s">
        <v>119</v>
      </c>
      <c r="E11" s="1">
        <v>39904</v>
      </c>
      <c r="F11" s="1">
        <v>27284</v>
      </c>
      <c r="G11">
        <v>10</v>
      </c>
      <c r="H11" t="s">
        <v>70</v>
      </c>
      <c r="I11" t="s">
        <v>148</v>
      </c>
      <c r="J11" t="s">
        <v>149</v>
      </c>
      <c r="K11">
        <v>7</v>
      </c>
      <c r="L11" t="s">
        <v>113</v>
      </c>
      <c r="M11" s="1">
        <v>44562</v>
      </c>
      <c r="N11" s="1">
        <v>44926</v>
      </c>
      <c r="O11">
        <v>303</v>
      </c>
      <c r="P11">
        <v>237</v>
      </c>
      <c r="Q11">
        <v>66</v>
      </c>
      <c r="R11">
        <f t="shared" si="0"/>
        <v>303</v>
      </c>
      <c r="S11">
        <v>0</v>
      </c>
      <c r="T11">
        <v>0</v>
      </c>
      <c r="U11">
        <v>0</v>
      </c>
      <c r="V11">
        <v>0</v>
      </c>
      <c r="W11">
        <v>4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4</v>
      </c>
      <c r="AJ11">
        <v>0</v>
      </c>
      <c r="AK11">
        <v>0</v>
      </c>
      <c r="AL11">
        <v>0</v>
      </c>
      <c r="AM11">
        <v>41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12</v>
      </c>
      <c r="AT11">
        <v>0</v>
      </c>
      <c r="AU11">
        <v>0</v>
      </c>
      <c r="AV11">
        <v>0</v>
      </c>
      <c r="AW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3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2</v>
      </c>
      <c r="BO11">
        <v>0</v>
      </c>
      <c r="BP11">
        <v>0</v>
      </c>
      <c r="BQ11">
        <v>0</v>
      </c>
    </row>
    <row r="12" spans="1:70" outlineLevel="2">
      <c r="A12">
        <v>1</v>
      </c>
      <c r="B12">
        <v>57</v>
      </c>
      <c r="C12" t="s">
        <v>150</v>
      </c>
      <c r="D12" t="s">
        <v>151</v>
      </c>
      <c r="E12" s="1">
        <v>40000</v>
      </c>
      <c r="F12" s="1">
        <v>22938</v>
      </c>
      <c r="G12">
        <v>10</v>
      </c>
      <c r="H12" t="s">
        <v>70</v>
      </c>
      <c r="I12" t="s">
        <v>148</v>
      </c>
      <c r="J12" t="s">
        <v>149</v>
      </c>
      <c r="K12">
        <v>7</v>
      </c>
      <c r="L12" t="s">
        <v>113</v>
      </c>
      <c r="M12" s="1">
        <v>44562</v>
      </c>
      <c r="N12" s="1">
        <v>44926</v>
      </c>
      <c r="O12">
        <v>303</v>
      </c>
      <c r="P12">
        <v>275</v>
      </c>
      <c r="Q12">
        <v>28</v>
      </c>
      <c r="R12">
        <f t="shared" si="0"/>
        <v>303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4</v>
      </c>
      <c r="AJ12">
        <v>0</v>
      </c>
      <c r="AK12">
        <v>0</v>
      </c>
      <c r="AL12">
        <v>0</v>
      </c>
      <c r="AM12">
        <v>24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</row>
    <row r="13" spans="1:70" outlineLevel="2">
      <c r="A13">
        <v>1</v>
      </c>
      <c r="B13">
        <v>58</v>
      </c>
      <c r="C13" t="s">
        <v>152</v>
      </c>
      <c r="D13" t="s">
        <v>153</v>
      </c>
      <c r="E13" s="1">
        <v>41091</v>
      </c>
      <c r="F13" s="1">
        <v>22350</v>
      </c>
      <c r="G13">
        <v>10</v>
      </c>
      <c r="H13" t="s">
        <v>70</v>
      </c>
      <c r="I13" t="s">
        <v>111</v>
      </c>
      <c r="J13" t="s">
        <v>112</v>
      </c>
      <c r="K13">
        <v>7</v>
      </c>
      <c r="L13" t="s">
        <v>113</v>
      </c>
      <c r="M13" s="1">
        <v>44562</v>
      </c>
      <c r="N13" s="1">
        <v>44926</v>
      </c>
      <c r="O13">
        <v>303</v>
      </c>
      <c r="P13">
        <v>277</v>
      </c>
      <c r="Q13">
        <v>26</v>
      </c>
      <c r="R13">
        <f t="shared" si="0"/>
        <v>303</v>
      </c>
      <c r="S13">
        <v>0</v>
      </c>
      <c r="T13">
        <v>0</v>
      </c>
      <c r="U13">
        <v>0</v>
      </c>
      <c r="V13">
        <v>0</v>
      </c>
      <c r="W13">
        <v>1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6</v>
      </c>
      <c r="AJ13">
        <v>0</v>
      </c>
      <c r="AK13">
        <v>0</v>
      </c>
      <c r="AL13">
        <v>0</v>
      </c>
      <c r="AM13">
        <v>19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</row>
    <row r="14" spans="1:70" outlineLevel="2">
      <c r="A14">
        <v>1</v>
      </c>
      <c r="B14">
        <v>60</v>
      </c>
      <c r="C14" t="s">
        <v>156</v>
      </c>
      <c r="D14" t="s">
        <v>155</v>
      </c>
      <c r="E14" s="1">
        <v>43535</v>
      </c>
      <c r="F14" s="1">
        <v>29270</v>
      </c>
      <c r="G14">
        <v>10</v>
      </c>
      <c r="H14" t="s">
        <v>70</v>
      </c>
      <c r="I14" t="s">
        <v>111</v>
      </c>
      <c r="J14" t="s">
        <v>112</v>
      </c>
      <c r="K14">
        <v>7</v>
      </c>
      <c r="L14" t="s">
        <v>113</v>
      </c>
      <c r="M14" s="1">
        <v>44562</v>
      </c>
      <c r="N14" s="1">
        <v>44926</v>
      </c>
      <c r="O14">
        <v>303</v>
      </c>
      <c r="P14">
        <v>252</v>
      </c>
      <c r="Q14">
        <v>51</v>
      </c>
      <c r="R14">
        <f t="shared" si="0"/>
        <v>303</v>
      </c>
      <c r="S14">
        <v>0</v>
      </c>
      <c r="T14">
        <v>0</v>
      </c>
      <c r="U14">
        <v>0</v>
      </c>
      <c r="V14">
        <v>0</v>
      </c>
      <c r="W14">
        <v>12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2</v>
      </c>
      <c r="AJ14">
        <v>0</v>
      </c>
      <c r="AK14">
        <v>0</v>
      </c>
      <c r="AL14">
        <v>0</v>
      </c>
      <c r="AM14">
        <v>32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5</v>
      </c>
      <c r="AT14">
        <v>0</v>
      </c>
      <c r="AU14">
        <v>0</v>
      </c>
      <c r="AV14">
        <v>0</v>
      </c>
      <c r="AW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</row>
    <row r="15" spans="1:70" outlineLevel="2">
      <c r="A15">
        <v>1</v>
      </c>
      <c r="B15">
        <v>61</v>
      </c>
      <c r="C15" t="s">
        <v>157</v>
      </c>
      <c r="D15" t="s">
        <v>95</v>
      </c>
      <c r="E15" s="1">
        <v>43647</v>
      </c>
      <c r="F15" s="1">
        <v>27453</v>
      </c>
      <c r="G15">
        <v>10</v>
      </c>
      <c r="H15" t="s">
        <v>70</v>
      </c>
      <c r="I15" t="s">
        <v>148</v>
      </c>
      <c r="J15" t="s">
        <v>149</v>
      </c>
      <c r="K15">
        <v>7</v>
      </c>
      <c r="L15" t="s">
        <v>113</v>
      </c>
      <c r="M15" s="1">
        <v>44562</v>
      </c>
      <c r="N15" s="1">
        <v>44926</v>
      </c>
      <c r="O15">
        <v>303</v>
      </c>
      <c r="P15">
        <v>268</v>
      </c>
      <c r="Q15">
        <v>35</v>
      </c>
      <c r="R15">
        <f t="shared" si="0"/>
        <v>303</v>
      </c>
      <c r="S15">
        <v>0</v>
      </c>
      <c r="T15">
        <v>0</v>
      </c>
      <c r="U15">
        <v>0</v>
      </c>
      <c r="V15">
        <v>0</v>
      </c>
      <c r="W15">
        <v>3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3</v>
      </c>
      <c r="AJ15">
        <v>0</v>
      </c>
      <c r="AK15">
        <v>0</v>
      </c>
      <c r="AL15">
        <v>0</v>
      </c>
      <c r="AM15">
        <v>27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2</v>
      </c>
      <c r="BO15">
        <v>0</v>
      </c>
      <c r="BP15">
        <v>0</v>
      </c>
      <c r="BQ15">
        <v>0</v>
      </c>
    </row>
    <row r="16" spans="1:70" outlineLevel="1">
      <c r="E16" s="1"/>
      <c r="F16" s="1"/>
      <c r="L16" s="3" t="s">
        <v>163</v>
      </c>
      <c r="M16" s="1"/>
      <c r="N16" s="1"/>
      <c r="O16">
        <f>SUBTOTAL(9,O10:O15)</f>
        <v>1818</v>
      </c>
      <c r="P16">
        <f>SUBTOTAL(9,P10:P15)</f>
        <v>1576</v>
      </c>
      <c r="Q16">
        <f>SUBTOTAL(9,Q10:Q15)</f>
        <v>256</v>
      </c>
      <c r="BR16" s="4">
        <f>Q16/O16</f>
        <v>0.14081408140814081</v>
      </c>
    </row>
    <row r="17" spans="1:70" outlineLevel="2">
      <c r="A17">
        <v>1</v>
      </c>
      <c r="B17">
        <v>8</v>
      </c>
      <c r="C17" t="s">
        <v>89</v>
      </c>
      <c r="D17" t="s">
        <v>90</v>
      </c>
      <c r="E17" s="1">
        <v>39524</v>
      </c>
      <c r="F17" s="1">
        <v>28838</v>
      </c>
      <c r="G17">
        <v>10</v>
      </c>
      <c r="H17" t="s">
        <v>70</v>
      </c>
      <c r="I17" t="s">
        <v>91</v>
      </c>
      <c r="J17" t="s">
        <v>92</v>
      </c>
      <c r="K17">
        <v>8</v>
      </c>
      <c r="L17" t="s">
        <v>93</v>
      </c>
      <c r="M17" s="1">
        <v>44562</v>
      </c>
      <c r="N17" s="1">
        <v>44926</v>
      </c>
      <c r="O17">
        <v>251</v>
      </c>
      <c r="Q17">
        <v>251</v>
      </c>
      <c r="R17">
        <f t="shared" si="0"/>
        <v>251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11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80</v>
      </c>
      <c r="AS17">
        <v>0</v>
      </c>
      <c r="AT17">
        <v>54</v>
      </c>
      <c r="AU17">
        <v>106</v>
      </c>
      <c r="AV17">
        <v>0</v>
      </c>
      <c r="AW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</row>
    <row r="18" spans="1:70" outlineLevel="2">
      <c r="A18">
        <v>1</v>
      </c>
      <c r="B18">
        <v>38</v>
      </c>
      <c r="C18" t="s">
        <v>130</v>
      </c>
      <c r="D18" t="s">
        <v>131</v>
      </c>
      <c r="E18" s="1">
        <v>40179</v>
      </c>
      <c r="F18" s="1">
        <v>22727</v>
      </c>
      <c r="G18">
        <v>10</v>
      </c>
      <c r="H18" t="s">
        <v>70</v>
      </c>
      <c r="I18" t="s">
        <v>91</v>
      </c>
      <c r="J18" t="s">
        <v>92</v>
      </c>
      <c r="K18">
        <v>8</v>
      </c>
      <c r="L18" t="s">
        <v>93</v>
      </c>
      <c r="M18" s="1">
        <v>44562</v>
      </c>
      <c r="N18" s="1">
        <v>44926</v>
      </c>
      <c r="O18">
        <v>251</v>
      </c>
      <c r="P18">
        <v>116</v>
      </c>
      <c r="Q18">
        <v>135</v>
      </c>
      <c r="R18">
        <f t="shared" si="0"/>
        <v>251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4</v>
      </c>
      <c r="AJ18">
        <v>0</v>
      </c>
      <c r="AK18">
        <v>0</v>
      </c>
      <c r="AL18">
        <v>0</v>
      </c>
      <c r="AM18">
        <v>18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29</v>
      </c>
      <c r="AT18">
        <v>0</v>
      </c>
      <c r="AU18">
        <v>0</v>
      </c>
      <c r="AV18">
        <v>0</v>
      </c>
      <c r="AW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2</v>
      </c>
      <c r="BO18">
        <v>0</v>
      </c>
      <c r="BP18">
        <v>0</v>
      </c>
      <c r="BQ18">
        <v>82</v>
      </c>
    </row>
    <row r="19" spans="1:70" outlineLevel="1">
      <c r="E19" s="1"/>
      <c r="F19" s="1"/>
      <c r="L19" s="3" t="s">
        <v>164</v>
      </c>
      <c r="M19" s="1"/>
      <c r="N19" s="1"/>
      <c r="O19">
        <f>SUBTOTAL(9,O17:O18)</f>
        <v>502</v>
      </c>
      <c r="P19">
        <f>SUBTOTAL(9,P17:P18)</f>
        <v>116</v>
      </c>
      <c r="Q19">
        <f>SUBTOTAL(9,Q17:Q18)</f>
        <v>386</v>
      </c>
      <c r="BR19" s="4">
        <f>Q19/O19</f>
        <v>0.7689243027888446</v>
      </c>
    </row>
    <row r="20" spans="1:70" outlineLevel="2">
      <c r="A20">
        <v>1</v>
      </c>
      <c r="B20">
        <v>5</v>
      </c>
      <c r="C20" t="s">
        <v>78</v>
      </c>
      <c r="D20" t="s">
        <v>79</v>
      </c>
      <c r="E20" s="1">
        <v>39510</v>
      </c>
      <c r="F20" s="1">
        <v>27053</v>
      </c>
      <c r="G20">
        <v>40</v>
      </c>
      <c r="H20" t="s">
        <v>80</v>
      </c>
      <c r="I20" t="s">
        <v>81</v>
      </c>
      <c r="J20" t="s">
        <v>82</v>
      </c>
      <c r="K20">
        <v>3</v>
      </c>
      <c r="L20" t="s">
        <v>83</v>
      </c>
      <c r="M20" s="1">
        <v>44562</v>
      </c>
      <c r="N20" s="1">
        <v>44926</v>
      </c>
      <c r="O20">
        <v>251</v>
      </c>
      <c r="P20">
        <v>226</v>
      </c>
      <c r="Q20">
        <v>36</v>
      </c>
      <c r="R20">
        <f t="shared" si="0"/>
        <v>262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4</v>
      </c>
      <c r="AJ20">
        <v>0</v>
      </c>
      <c r="AK20">
        <v>0</v>
      </c>
      <c r="AL20">
        <v>0</v>
      </c>
      <c r="AM20">
        <v>9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7</v>
      </c>
      <c r="AT20">
        <v>0</v>
      </c>
      <c r="AU20">
        <v>0</v>
      </c>
      <c r="AV20">
        <v>0</v>
      </c>
      <c r="AW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</row>
    <row r="21" spans="1:70" outlineLevel="2">
      <c r="A21">
        <v>1</v>
      </c>
      <c r="B21">
        <v>27</v>
      </c>
      <c r="C21" t="s">
        <v>116</v>
      </c>
      <c r="D21" t="s">
        <v>117</v>
      </c>
      <c r="E21" s="1">
        <v>40057</v>
      </c>
      <c r="F21" s="1">
        <v>27129</v>
      </c>
      <c r="G21">
        <v>10</v>
      </c>
      <c r="H21" t="s">
        <v>70</v>
      </c>
      <c r="I21" t="s">
        <v>106</v>
      </c>
      <c r="J21" t="s">
        <v>107</v>
      </c>
      <c r="K21">
        <v>3</v>
      </c>
      <c r="L21" t="s">
        <v>83</v>
      </c>
      <c r="M21" s="1">
        <v>44562</v>
      </c>
      <c r="N21" s="1">
        <v>44926</v>
      </c>
      <c r="O21">
        <v>152</v>
      </c>
      <c r="P21">
        <v>116</v>
      </c>
      <c r="Q21">
        <v>36</v>
      </c>
      <c r="R21">
        <f t="shared" si="0"/>
        <v>152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17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13</v>
      </c>
      <c r="AT21">
        <v>0</v>
      </c>
      <c r="AU21">
        <v>0</v>
      </c>
      <c r="AV21">
        <v>0</v>
      </c>
      <c r="AW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1</v>
      </c>
      <c r="BO21">
        <v>0</v>
      </c>
      <c r="BP21">
        <v>0</v>
      </c>
      <c r="BQ21">
        <v>0</v>
      </c>
    </row>
    <row r="22" spans="1:70" outlineLevel="2">
      <c r="A22">
        <v>1</v>
      </c>
      <c r="B22">
        <v>28</v>
      </c>
      <c r="C22" t="s">
        <v>118</v>
      </c>
      <c r="D22" t="s">
        <v>119</v>
      </c>
      <c r="E22" s="1">
        <v>40057</v>
      </c>
      <c r="F22" s="1">
        <v>24471</v>
      </c>
      <c r="G22">
        <v>10</v>
      </c>
      <c r="H22" t="s">
        <v>70</v>
      </c>
      <c r="I22" t="s">
        <v>106</v>
      </c>
      <c r="J22" t="s">
        <v>107</v>
      </c>
      <c r="K22">
        <v>3</v>
      </c>
      <c r="L22" t="s">
        <v>83</v>
      </c>
      <c r="M22" s="1">
        <v>44562</v>
      </c>
      <c r="N22" s="1">
        <v>44926</v>
      </c>
      <c r="O22">
        <v>251</v>
      </c>
      <c r="P22">
        <v>208</v>
      </c>
      <c r="Q22">
        <v>43</v>
      </c>
      <c r="R22">
        <f t="shared" si="0"/>
        <v>251</v>
      </c>
      <c r="S22">
        <v>0</v>
      </c>
      <c r="T22">
        <v>0</v>
      </c>
      <c r="U22">
        <v>0</v>
      </c>
      <c r="V22">
        <v>0</v>
      </c>
      <c r="W22">
        <v>6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4</v>
      </c>
      <c r="AJ22">
        <v>0</v>
      </c>
      <c r="AK22">
        <v>0</v>
      </c>
      <c r="AL22">
        <v>0</v>
      </c>
      <c r="AM22">
        <v>22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9</v>
      </c>
      <c r="AT22">
        <v>0</v>
      </c>
      <c r="AU22">
        <v>0</v>
      </c>
      <c r="AV22">
        <v>0</v>
      </c>
      <c r="AW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2</v>
      </c>
      <c r="BO22">
        <v>0</v>
      </c>
      <c r="BP22">
        <v>0</v>
      </c>
      <c r="BQ22">
        <v>0</v>
      </c>
    </row>
    <row r="23" spans="1:70" outlineLevel="2">
      <c r="A23">
        <v>1</v>
      </c>
      <c r="B23">
        <v>33</v>
      </c>
      <c r="C23" t="s">
        <v>125</v>
      </c>
      <c r="D23" t="s">
        <v>126</v>
      </c>
      <c r="E23" s="1">
        <v>40057</v>
      </c>
      <c r="F23" s="1">
        <v>22661</v>
      </c>
      <c r="G23">
        <v>10</v>
      </c>
      <c r="H23" t="s">
        <v>70</v>
      </c>
      <c r="I23" t="s">
        <v>127</v>
      </c>
      <c r="J23" t="s">
        <v>128</v>
      </c>
      <c r="K23">
        <v>3</v>
      </c>
      <c r="L23" t="s">
        <v>83</v>
      </c>
      <c r="M23" s="1">
        <v>44562</v>
      </c>
      <c r="N23" s="1">
        <v>44926</v>
      </c>
      <c r="O23">
        <v>251</v>
      </c>
      <c r="P23">
        <v>204</v>
      </c>
      <c r="Q23">
        <v>47</v>
      </c>
      <c r="R23">
        <f t="shared" si="0"/>
        <v>251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4</v>
      </c>
      <c r="AJ23">
        <v>0</v>
      </c>
      <c r="AK23">
        <v>0</v>
      </c>
      <c r="AL23">
        <v>0</v>
      </c>
      <c r="AM23">
        <v>27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16</v>
      </c>
      <c r="AT23">
        <v>0</v>
      </c>
      <c r="AU23">
        <v>0</v>
      </c>
      <c r="AV23">
        <v>0</v>
      </c>
      <c r="AW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</row>
    <row r="24" spans="1:70" outlineLevel="2">
      <c r="A24">
        <v>1</v>
      </c>
      <c r="B24">
        <v>62</v>
      </c>
      <c r="C24" t="s">
        <v>158</v>
      </c>
      <c r="D24" t="s">
        <v>159</v>
      </c>
      <c r="E24" s="1">
        <v>44105</v>
      </c>
      <c r="F24" s="1">
        <v>33400</v>
      </c>
      <c r="G24">
        <v>30</v>
      </c>
      <c r="H24" t="s">
        <v>96</v>
      </c>
      <c r="I24" t="s">
        <v>106</v>
      </c>
      <c r="J24" t="s">
        <v>107</v>
      </c>
      <c r="K24">
        <v>3</v>
      </c>
      <c r="L24" t="s">
        <v>83</v>
      </c>
      <c r="M24" s="1">
        <v>44562</v>
      </c>
      <c r="N24" s="1">
        <v>44926</v>
      </c>
      <c r="O24">
        <v>251</v>
      </c>
      <c r="P24">
        <v>201</v>
      </c>
      <c r="Q24">
        <v>50</v>
      </c>
      <c r="R24">
        <f t="shared" si="0"/>
        <v>251</v>
      </c>
      <c r="S24">
        <v>0</v>
      </c>
      <c r="T24">
        <v>0</v>
      </c>
      <c r="U24">
        <v>0</v>
      </c>
      <c r="V24">
        <v>0</v>
      </c>
      <c r="W24">
        <v>7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4</v>
      </c>
      <c r="AJ24">
        <v>0</v>
      </c>
      <c r="AK24">
        <v>0</v>
      </c>
      <c r="AL24">
        <v>0</v>
      </c>
      <c r="AM24">
        <v>29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10</v>
      </c>
      <c r="AT24">
        <v>0</v>
      </c>
      <c r="AU24">
        <v>0</v>
      </c>
      <c r="AV24">
        <v>0</v>
      </c>
      <c r="AW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</row>
    <row r="25" spans="1:70" outlineLevel="2">
      <c r="A25">
        <v>1</v>
      </c>
      <c r="B25">
        <v>43</v>
      </c>
      <c r="C25" t="s">
        <v>136</v>
      </c>
      <c r="D25" t="s">
        <v>135</v>
      </c>
      <c r="E25" s="1">
        <v>40179</v>
      </c>
      <c r="F25" s="1">
        <v>25522</v>
      </c>
      <c r="G25">
        <v>10</v>
      </c>
      <c r="H25" t="s">
        <v>70</v>
      </c>
      <c r="I25" t="s">
        <v>106</v>
      </c>
      <c r="J25" t="s">
        <v>107</v>
      </c>
      <c r="K25">
        <v>3</v>
      </c>
      <c r="L25" t="s">
        <v>83</v>
      </c>
      <c r="M25" s="1">
        <v>44562</v>
      </c>
      <c r="N25" s="1">
        <v>44926</v>
      </c>
      <c r="O25">
        <v>251</v>
      </c>
      <c r="P25">
        <v>214</v>
      </c>
      <c r="Q25">
        <v>47</v>
      </c>
      <c r="R25">
        <f>Q25+P25</f>
        <v>261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4</v>
      </c>
      <c r="AJ25">
        <v>0</v>
      </c>
      <c r="AK25">
        <v>0</v>
      </c>
      <c r="AL25">
        <v>0</v>
      </c>
      <c r="AM25">
        <v>30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2</v>
      </c>
      <c r="AT25">
        <v>0</v>
      </c>
      <c r="AU25">
        <v>0</v>
      </c>
      <c r="AV25">
        <v>0</v>
      </c>
      <c r="AW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1</v>
      </c>
      <c r="BO25">
        <v>0</v>
      </c>
      <c r="BP25">
        <v>0</v>
      </c>
      <c r="BQ25">
        <v>0</v>
      </c>
    </row>
    <row r="26" spans="1:70" outlineLevel="2">
      <c r="A26">
        <v>1</v>
      </c>
      <c r="B26">
        <v>59</v>
      </c>
      <c r="C26" t="s">
        <v>154</v>
      </c>
      <c r="D26" t="s">
        <v>155</v>
      </c>
      <c r="E26" s="1">
        <v>41091</v>
      </c>
      <c r="F26" s="1">
        <v>32444</v>
      </c>
      <c r="G26">
        <v>10</v>
      </c>
      <c r="H26" t="s">
        <v>70</v>
      </c>
      <c r="I26" t="s">
        <v>106</v>
      </c>
      <c r="J26" t="s">
        <v>107</v>
      </c>
      <c r="K26">
        <v>3</v>
      </c>
      <c r="L26" t="s">
        <v>83</v>
      </c>
      <c r="M26" s="1">
        <v>44562</v>
      </c>
      <c r="N26" s="1">
        <v>44926</v>
      </c>
      <c r="O26">
        <v>251</v>
      </c>
      <c r="P26">
        <v>212</v>
      </c>
      <c r="Q26">
        <v>39</v>
      </c>
      <c r="R26">
        <f>Q26+P26</f>
        <v>251</v>
      </c>
      <c r="S26">
        <v>0</v>
      </c>
      <c r="T26">
        <v>0</v>
      </c>
      <c r="U26">
        <v>0</v>
      </c>
      <c r="V26">
        <v>0</v>
      </c>
      <c r="W26">
        <v>2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4</v>
      </c>
      <c r="AJ26">
        <v>0</v>
      </c>
      <c r="AK26">
        <v>0</v>
      </c>
      <c r="AL26">
        <v>0</v>
      </c>
      <c r="AM26">
        <v>27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4</v>
      </c>
      <c r="AT26">
        <v>0</v>
      </c>
      <c r="AU26">
        <v>0</v>
      </c>
      <c r="AV26">
        <v>0</v>
      </c>
      <c r="AW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2</v>
      </c>
      <c r="BO26">
        <v>0</v>
      </c>
      <c r="BP26">
        <v>0</v>
      </c>
      <c r="BQ26">
        <v>0</v>
      </c>
    </row>
    <row r="27" spans="1:70" outlineLevel="1">
      <c r="E27" s="1"/>
      <c r="F27" s="1"/>
      <c r="L27" s="3" t="s">
        <v>165</v>
      </c>
      <c r="M27" s="1"/>
      <c r="N27" s="1"/>
      <c r="O27">
        <f>SUBTOTAL(9,O20:O26)</f>
        <v>1658</v>
      </c>
      <c r="P27">
        <f>SUBTOTAL(9,P20:P26)</f>
        <v>1381</v>
      </c>
      <c r="Q27">
        <f>SUBTOTAL(9,Q20:Q26)</f>
        <v>298</v>
      </c>
      <c r="BR27" s="4">
        <f>Q27/O27</f>
        <v>0.17973462002412546</v>
      </c>
    </row>
    <row r="28" spans="1:70" outlineLevel="2">
      <c r="A28">
        <v>1</v>
      </c>
      <c r="B28">
        <v>22</v>
      </c>
      <c r="C28" t="s">
        <v>104</v>
      </c>
      <c r="D28" t="s">
        <v>105</v>
      </c>
      <c r="E28" s="1">
        <v>40057</v>
      </c>
      <c r="F28" s="1">
        <v>23628</v>
      </c>
      <c r="G28">
        <v>10</v>
      </c>
      <c r="H28" t="s">
        <v>70</v>
      </c>
      <c r="I28" t="s">
        <v>106</v>
      </c>
      <c r="J28" t="s">
        <v>107</v>
      </c>
      <c r="K28">
        <v>4</v>
      </c>
      <c r="L28" t="s">
        <v>108</v>
      </c>
      <c r="M28" s="1">
        <v>44562</v>
      </c>
      <c r="N28" s="1">
        <v>44926</v>
      </c>
      <c r="O28">
        <v>303</v>
      </c>
      <c r="P28">
        <v>203</v>
      </c>
      <c r="Q28">
        <v>100</v>
      </c>
      <c r="R28">
        <f t="shared" si="0"/>
        <v>303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4</v>
      </c>
      <c r="AJ28">
        <v>0</v>
      </c>
      <c r="AK28">
        <v>0</v>
      </c>
      <c r="AL28">
        <v>0</v>
      </c>
      <c r="AM28">
        <v>26</v>
      </c>
      <c r="AN28">
        <v>0</v>
      </c>
      <c r="AO28">
        <v>63</v>
      </c>
      <c r="AP28">
        <v>0</v>
      </c>
      <c r="AQ28">
        <v>0</v>
      </c>
      <c r="AR28">
        <v>0</v>
      </c>
      <c r="AS28">
        <v>7</v>
      </c>
      <c r="AT28">
        <v>0</v>
      </c>
      <c r="AU28">
        <v>0</v>
      </c>
      <c r="AV28">
        <v>0</v>
      </c>
      <c r="AW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</row>
    <row r="29" spans="1:70" outlineLevel="2">
      <c r="A29">
        <v>1</v>
      </c>
      <c r="B29">
        <v>31</v>
      </c>
      <c r="C29" t="s">
        <v>123</v>
      </c>
      <c r="D29" t="s">
        <v>124</v>
      </c>
      <c r="E29" s="1">
        <v>40057</v>
      </c>
      <c r="F29" s="1">
        <v>24943</v>
      </c>
      <c r="G29">
        <v>30</v>
      </c>
      <c r="H29" t="s">
        <v>96</v>
      </c>
      <c r="I29" t="s">
        <v>106</v>
      </c>
      <c r="J29" t="s">
        <v>107</v>
      </c>
      <c r="K29">
        <v>4</v>
      </c>
      <c r="L29" t="s">
        <v>108</v>
      </c>
      <c r="M29" s="1">
        <v>44562</v>
      </c>
      <c r="N29" s="1">
        <v>44926</v>
      </c>
      <c r="O29">
        <v>251</v>
      </c>
      <c r="P29">
        <v>197</v>
      </c>
      <c r="Q29">
        <v>67</v>
      </c>
      <c r="R29">
        <f t="shared" si="0"/>
        <v>264</v>
      </c>
      <c r="S29">
        <v>0</v>
      </c>
      <c r="T29">
        <v>0</v>
      </c>
      <c r="U29">
        <v>0</v>
      </c>
      <c r="V29">
        <v>0</v>
      </c>
      <c r="W29">
        <v>7</v>
      </c>
      <c r="X29">
        <v>0</v>
      </c>
      <c r="Y29">
        <v>0</v>
      </c>
      <c r="Z29">
        <v>1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4</v>
      </c>
      <c r="AJ29">
        <v>0</v>
      </c>
      <c r="AK29">
        <v>0</v>
      </c>
      <c r="AL29">
        <v>0</v>
      </c>
      <c r="AM29">
        <v>22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15</v>
      </c>
      <c r="AT29">
        <v>0</v>
      </c>
      <c r="AU29">
        <v>0</v>
      </c>
      <c r="AV29">
        <v>0</v>
      </c>
      <c r="AW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2</v>
      </c>
      <c r="BP29">
        <v>0</v>
      </c>
      <c r="BQ29">
        <v>3</v>
      </c>
    </row>
    <row r="30" spans="1:70" outlineLevel="2">
      <c r="A30">
        <v>1</v>
      </c>
      <c r="B30">
        <v>36</v>
      </c>
      <c r="C30" t="s">
        <v>129</v>
      </c>
      <c r="D30" t="s">
        <v>85</v>
      </c>
      <c r="E30" s="1">
        <v>40057</v>
      </c>
      <c r="F30" s="1">
        <v>22837</v>
      </c>
      <c r="G30">
        <v>10</v>
      </c>
      <c r="H30" t="s">
        <v>70</v>
      </c>
      <c r="I30" t="s">
        <v>106</v>
      </c>
      <c r="J30" t="s">
        <v>107</v>
      </c>
      <c r="K30">
        <v>4</v>
      </c>
      <c r="L30" t="s">
        <v>108</v>
      </c>
      <c r="M30" s="1">
        <v>44562</v>
      </c>
      <c r="N30" s="1">
        <v>44926</v>
      </c>
      <c r="O30">
        <v>255</v>
      </c>
      <c r="P30">
        <v>189</v>
      </c>
      <c r="Q30">
        <v>66</v>
      </c>
      <c r="R30">
        <f t="shared" si="0"/>
        <v>255</v>
      </c>
      <c r="S30">
        <v>0</v>
      </c>
      <c r="T30">
        <v>0</v>
      </c>
      <c r="U30">
        <v>9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4</v>
      </c>
      <c r="AJ30">
        <v>0</v>
      </c>
      <c r="AK30">
        <v>0</v>
      </c>
      <c r="AL30">
        <v>0</v>
      </c>
      <c r="AM30">
        <v>41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12</v>
      </c>
      <c r="AT30">
        <v>0</v>
      </c>
      <c r="AU30">
        <v>0</v>
      </c>
      <c r="AV30">
        <v>0</v>
      </c>
      <c r="AW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</row>
    <row r="31" spans="1:70" outlineLevel="1">
      <c r="E31" s="1"/>
      <c r="F31" s="1"/>
      <c r="L31" s="3" t="s">
        <v>166</v>
      </c>
      <c r="M31" s="1"/>
      <c r="N31" s="1"/>
      <c r="O31">
        <f>SUBTOTAL(9,O28:O30)</f>
        <v>809</v>
      </c>
      <c r="P31">
        <f>SUBTOTAL(9,P28:P30)</f>
        <v>589</v>
      </c>
      <c r="Q31">
        <f>SUBTOTAL(9,Q28:Q30)</f>
        <v>233</v>
      </c>
      <c r="BR31" s="4">
        <f>Q31/O31</f>
        <v>0.2880098887515451</v>
      </c>
    </row>
    <row r="32" spans="1:70" outlineLevel="2">
      <c r="A32">
        <v>1</v>
      </c>
      <c r="B32">
        <v>2</v>
      </c>
      <c r="C32" t="s">
        <v>68</v>
      </c>
      <c r="D32" t="s">
        <v>69</v>
      </c>
      <c r="E32" s="1">
        <v>39507</v>
      </c>
      <c r="F32" s="1">
        <v>26509</v>
      </c>
      <c r="G32">
        <v>10</v>
      </c>
      <c r="H32" t="s">
        <v>70</v>
      </c>
      <c r="I32" t="s">
        <v>71</v>
      </c>
      <c r="J32" t="s">
        <v>72</v>
      </c>
      <c r="K32">
        <v>5</v>
      </c>
      <c r="L32" t="s">
        <v>73</v>
      </c>
      <c r="M32" s="1">
        <v>44562</v>
      </c>
      <c r="N32" s="1">
        <v>44926</v>
      </c>
      <c r="O32">
        <v>251</v>
      </c>
      <c r="P32">
        <v>125</v>
      </c>
      <c r="Q32">
        <v>126</v>
      </c>
      <c r="R32">
        <f t="shared" si="0"/>
        <v>251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5</v>
      </c>
      <c r="AJ32">
        <v>0</v>
      </c>
      <c r="AK32">
        <v>0</v>
      </c>
      <c r="AL32">
        <v>0</v>
      </c>
      <c r="AM32">
        <v>23</v>
      </c>
      <c r="AN32">
        <v>0</v>
      </c>
      <c r="AO32">
        <v>88</v>
      </c>
      <c r="AP32">
        <v>0</v>
      </c>
      <c r="AQ32">
        <v>0</v>
      </c>
      <c r="AR32">
        <v>0</v>
      </c>
      <c r="AS32">
        <v>10</v>
      </c>
      <c r="AT32">
        <v>0</v>
      </c>
      <c r="AU32">
        <v>0</v>
      </c>
      <c r="AV32">
        <v>0</v>
      </c>
      <c r="AW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</row>
    <row r="33" spans="1:70" outlineLevel="2">
      <c r="A33">
        <v>1</v>
      </c>
      <c r="B33">
        <v>3</v>
      </c>
      <c r="C33" t="s">
        <v>74</v>
      </c>
      <c r="D33" t="s">
        <v>75</v>
      </c>
      <c r="E33" s="1">
        <v>39507</v>
      </c>
      <c r="F33" s="1">
        <v>28935</v>
      </c>
      <c r="G33">
        <v>10</v>
      </c>
      <c r="H33" t="s">
        <v>70</v>
      </c>
      <c r="I33" t="s">
        <v>71</v>
      </c>
      <c r="J33" t="s">
        <v>72</v>
      </c>
      <c r="K33">
        <v>5</v>
      </c>
      <c r="L33" t="s">
        <v>73</v>
      </c>
      <c r="M33" s="1">
        <v>44562</v>
      </c>
      <c r="N33" s="1">
        <v>44926</v>
      </c>
      <c r="O33">
        <v>251</v>
      </c>
      <c r="P33">
        <v>209</v>
      </c>
      <c r="Q33">
        <v>42</v>
      </c>
      <c r="R33">
        <f t="shared" si="0"/>
        <v>251</v>
      </c>
      <c r="S33">
        <v>0</v>
      </c>
      <c r="T33">
        <v>0</v>
      </c>
      <c r="U33">
        <v>0</v>
      </c>
      <c r="V33">
        <v>0</v>
      </c>
      <c r="W33">
        <v>3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4</v>
      </c>
      <c r="AJ33">
        <v>0</v>
      </c>
      <c r="AK33">
        <v>0</v>
      </c>
      <c r="AL33">
        <v>0</v>
      </c>
      <c r="AM33">
        <v>22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12</v>
      </c>
      <c r="AT33">
        <v>0</v>
      </c>
      <c r="AU33">
        <v>0</v>
      </c>
      <c r="AV33">
        <v>0</v>
      </c>
      <c r="AW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1</v>
      </c>
      <c r="BO33">
        <v>0</v>
      </c>
      <c r="BP33">
        <v>0</v>
      </c>
      <c r="BQ33">
        <v>0</v>
      </c>
    </row>
    <row r="34" spans="1:70" outlineLevel="2">
      <c r="A34">
        <v>1</v>
      </c>
      <c r="B34">
        <v>4</v>
      </c>
      <c r="C34" t="s">
        <v>76</v>
      </c>
      <c r="D34" t="s">
        <v>77</v>
      </c>
      <c r="E34" s="1">
        <v>39507</v>
      </c>
      <c r="F34" s="1">
        <v>27618</v>
      </c>
      <c r="G34">
        <v>10</v>
      </c>
      <c r="H34" t="s">
        <v>70</v>
      </c>
      <c r="I34" t="s">
        <v>71</v>
      </c>
      <c r="J34" t="s">
        <v>72</v>
      </c>
      <c r="K34">
        <v>5</v>
      </c>
      <c r="L34" t="s">
        <v>73</v>
      </c>
      <c r="M34" s="1">
        <v>44562</v>
      </c>
      <c r="N34" s="1">
        <v>44926</v>
      </c>
      <c r="O34">
        <v>251</v>
      </c>
      <c r="P34">
        <v>172</v>
      </c>
      <c r="Q34">
        <v>79</v>
      </c>
      <c r="R34">
        <f t="shared" si="0"/>
        <v>251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4</v>
      </c>
      <c r="AJ34">
        <v>0</v>
      </c>
      <c r="AK34">
        <v>0</v>
      </c>
      <c r="AL34">
        <v>0</v>
      </c>
      <c r="AM34">
        <v>25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48</v>
      </c>
      <c r="AT34">
        <v>0</v>
      </c>
      <c r="AU34">
        <v>0</v>
      </c>
      <c r="AV34">
        <v>0</v>
      </c>
      <c r="AW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2</v>
      </c>
      <c r="BO34">
        <v>0</v>
      </c>
      <c r="BP34">
        <v>0</v>
      </c>
      <c r="BQ34">
        <v>0</v>
      </c>
    </row>
    <row r="35" spans="1:70" outlineLevel="2">
      <c r="A35">
        <v>1</v>
      </c>
      <c r="B35">
        <v>14</v>
      </c>
      <c r="C35" t="s">
        <v>94</v>
      </c>
      <c r="D35" t="s">
        <v>95</v>
      </c>
      <c r="E35" s="1">
        <v>39820</v>
      </c>
      <c r="F35" s="1">
        <v>22951</v>
      </c>
      <c r="G35">
        <v>30</v>
      </c>
      <c r="H35" t="s">
        <v>96</v>
      </c>
      <c r="I35" t="s">
        <v>81</v>
      </c>
      <c r="J35" t="s">
        <v>82</v>
      </c>
      <c r="K35">
        <v>5</v>
      </c>
      <c r="L35" t="s">
        <v>73</v>
      </c>
      <c r="M35" s="1">
        <v>44562</v>
      </c>
      <c r="N35" s="1">
        <v>44926</v>
      </c>
      <c r="O35">
        <v>251</v>
      </c>
      <c r="P35">
        <v>222</v>
      </c>
      <c r="Q35">
        <v>29</v>
      </c>
      <c r="R35">
        <f t="shared" si="0"/>
        <v>251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24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5</v>
      </c>
      <c r="AT35">
        <v>0</v>
      </c>
      <c r="AU35">
        <v>0</v>
      </c>
      <c r="AV35">
        <v>0</v>
      </c>
      <c r="AW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</row>
    <row r="36" spans="1:70" outlineLevel="2">
      <c r="A36">
        <v>1</v>
      </c>
      <c r="B36">
        <v>15</v>
      </c>
      <c r="C36" t="s">
        <v>97</v>
      </c>
      <c r="D36" t="s">
        <v>98</v>
      </c>
      <c r="E36" s="1">
        <v>39820</v>
      </c>
      <c r="F36" s="1">
        <v>25663</v>
      </c>
      <c r="G36">
        <v>40</v>
      </c>
      <c r="H36" t="s">
        <v>80</v>
      </c>
      <c r="I36" t="s">
        <v>81</v>
      </c>
      <c r="J36" t="s">
        <v>82</v>
      </c>
      <c r="K36">
        <v>5</v>
      </c>
      <c r="L36" t="s">
        <v>73</v>
      </c>
      <c r="M36" s="1">
        <v>44562</v>
      </c>
      <c r="N36" s="1">
        <v>44926</v>
      </c>
      <c r="O36">
        <v>251</v>
      </c>
      <c r="P36">
        <v>237</v>
      </c>
      <c r="Q36">
        <v>24</v>
      </c>
      <c r="R36">
        <f t="shared" si="0"/>
        <v>261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18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6</v>
      </c>
      <c r="AT36">
        <v>0</v>
      </c>
      <c r="AU36">
        <v>0</v>
      </c>
      <c r="AV36">
        <v>0</v>
      </c>
      <c r="AW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</row>
    <row r="37" spans="1:70" outlineLevel="2">
      <c r="A37">
        <v>1</v>
      </c>
      <c r="B37">
        <v>40</v>
      </c>
      <c r="C37" t="s">
        <v>134</v>
      </c>
      <c r="D37" t="s">
        <v>135</v>
      </c>
      <c r="E37" s="1">
        <v>40179</v>
      </c>
      <c r="F37" s="1">
        <v>22604</v>
      </c>
      <c r="G37">
        <v>30</v>
      </c>
      <c r="H37" t="s">
        <v>96</v>
      </c>
      <c r="I37" t="s">
        <v>81</v>
      </c>
      <c r="J37" t="s">
        <v>82</v>
      </c>
      <c r="K37">
        <v>5</v>
      </c>
      <c r="L37" t="s">
        <v>73</v>
      </c>
      <c r="M37" s="1">
        <v>44562</v>
      </c>
      <c r="N37" s="1">
        <v>44926</v>
      </c>
      <c r="O37">
        <v>251</v>
      </c>
      <c r="P37">
        <v>204</v>
      </c>
      <c r="Q37">
        <v>47</v>
      </c>
      <c r="R37">
        <f t="shared" si="0"/>
        <v>251</v>
      </c>
      <c r="S37">
        <v>0</v>
      </c>
      <c r="T37">
        <v>0</v>
      </c>
      <c r="U37">
        <v>0</v>
      </c>
      <c r="V37">
        <v>0</v>
      </c>
      <c r="W37">
        <v>14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4</v>
      </c>
      <c r="AJ37">
        <v>0</v>
      </c>
      <c r="AK37">
        <v>0</v>
      </c>
      <c r="AL37">
        <v>0</v>
      </c>
      <c r="AM37">
        <v>25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4</v>
      </c>
      <c r="AT37">
        <v>0</v>
      </c>
      <c r="AU37">
        <v>0</v>
      </c>
      <c r="AV37">
        <v>0</v>
      </c>
      <c r="AW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</row>
    <row r="38" spans="1:70" outlineLevel="2">
      <c r="A38">
        <v>1</v>
      </c>
      <c r="B38">
        <v>48</v>
      </c>
      <c r="C38" t="s">
        <v>139</v>
      </c>
      <c r="D38" t="s">
        <v>140</v>
      </c>
      <c r="E38" s="1">
        <v>40179</v>
      </c>
      <c r="F38" s="1">
        <v>22573</v>
      </c>
      <c r="G38">
        <v>10</v>
      </c>
      <c r="H38" t="s">
        <v>70</v>
      </c>
      <c r="I38" t="s">
        <v>71</v>
      </c>
      <c r="J38" t="s">
        <v>72</v>
      </c>
      <c r="K38">
        <v>5</v>
      </c>
      <c r="L38" t="s">
        <v>73</v>
      </c>
      <c r="M38" s="1">
        <v>44562</v>
      </c>
      <c r="N38" s="1">
        <v>44926</v>
      </c>
      <c r="O38">
        <v>251</v>
      </c>
      <c r="P38">
        <v>147</v>
      </c>
      <c r="Q38">
        <v>104</v>
      </c>
      <c r="R38">
        <f t="shared" si="0"/>
        <v>251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4</v>
      </c>
      <c r="AJ38">
        <v>0</v>
      </c>
      <c r="AK38">
        <v>0</v>
      </c>
      <c r="AL38">
        <v>0</v>
      </c>
      <c r="AM38">
        <v>20</v>
      </c>
      <c r="AN38">
        <v>0</v>
      </c>
      <c r="AO38">
        <v>15</v>
      </c>
      <c r="AP38">
        <v>0</v>
      </c>
      <c r="AQ38">
        <v>0</v>
      </c>
      <c r="AR38">
        <v>0</v>
      </c>
      <c r="AS38">
        <v>65</v>
      </c>
      <c r="AT38">
        <v>0</v>
      </c>
      <c r="AU38">
        <v>0</v>
      </c>
      <c r="AV38">
        <v>0</v>
      </c>
      <c r="AW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</row>
    <row r="39" spans="1:70" outlineLevel="1">
      <c r="E39" s="1"/>
      <c r="F39" s="1"/>
      <c r="L39" s="3" t="s">
        <v>167</v>
      </c>
      <c r="M39" s="1"/>
      <c r="N39" s="1"/>
      <c r="O39">
        <f>SUBTOTAL(9,O32:O38)</f>
        <v>1757</v>
      </c>
      <c r="P39">
        <f>SUBTOTAL(9,P32:P38)</f>
        <v>1316</v>
      </c>
      <c r="Q39">
        <f>SUBTOTAL(9,Q32:Q38)</f>
        <v>451</v>
      </c>
      <c r="BR39" s="4">
        <f>Q39/O39</f>
        <v>0.25668753557199775</v>
      </c>
    </row>
    <row r="40" spans="1:70" outlineLevel="2">
      <c r="A40">
        <v>1</v>
      </c>
      <c r="B40">
        <v>7</v>
      </c>
      <c r="C40" t="s">
        <v>84</v>
      </c>
      <c r="D40" t="s">
        <v>85</v>
      </c>
      <c r="E40" s="1">
        <v>39524</v>
      </c>
      <c r="F40" s="1">
        <v>28808</v>
      </c>
      <c r="G40">
        <v>10</v>
      </c>
      <c r="H40" t="s">
        <v>70</v>
      </c>
      <c r="I40" t="s">
        <v>86</v>
      </c>
      <c r="J40" t="s">
        <v>87</v>
      </c>
      <c r="K40">
        <v>6</v>
      </c>
      <c r="L40" t="s">
        <v>88</v>
      </c>
      <c r="M40" s="1">
        <v>44562</v>
      </c>
      <c r="N40" s="1">
        <v>44926</v>
      </c>
      <c r="O40">
        <v>251</v>
      </c>
      <c r="P40">
        <v>199</v>
      </c>
      <c r="Q40">
        <v>52</v>
      </c>
      <c r="R40">
        <f t="shared" si="0"/>
        <v>251</v>
      </c>
      <c r="S40">
        <v>0</v>
      </c>
      <c r="T40">
        <v>0</v>
      </c>
      <c r="U40">
        <v>0</v>
      </c>
      <c r="V40">
        <v>0</v>
      </c>
      <c r="W40">
        <v>9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3</v>
      </c>
      <c r="AG40">
        <v>0</v>
      </c>
      <c r="AH40">
        <v>0</v>
      </c>
      <c r="AI40">
        <v>3</v>
      </c>
      <c r="AJ40">
        <v>0</v>
      </c>
      <c r="AK40">
        <v>0</v>
      </c>
      <c r="AL40">
        <v>0</v>
      </c>
      <c r="AM40">
        <v>14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23</v>
      </c>
      <c r="AT40">
        <v>0</v>
      </c>
      <c r="AU40">
        <v>0</v>
      </c>
      <c r="AV40">
        <v>0</v>
      </c>
      <c r="AW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</row>
    <row r="41" spans="1:70" outlineLevel="2">
      <c r="A41">
        <v>1</v>
      </c>
      <c r="B41">
        <v>30</v>
      </c>
      <c r="C41" t="s">
        <v>122</v>
      </c>
      <c r="D41" t="s">
        <v>119</v>
      </c>
      <c r="E41" s="1">
        <v>40057</v>
      </c>
      <c r="F41" s="1">
        <v>22601</v>
      </c>
      <c r="G41">
        <v>10</v>
      </c>
      <c r="H41" t="s">
        <v>70</v>
      </c>
      <c r="I41" t="s">
        <v>86</v>
      </c>
      <c r="J41" t="s">
        <v>87</v>
      </c>
      <c r="K41">
        <v>6</v>
      </c>
      <c r="L41" t="s">
        <v>88</v>
      </c>
      <c r="M41" s="1">
        <v>44562</v>
      </c>
      <c r="N41" s="1">
        <v>44926</v>
      </c>
      <c r="O41">
        <v>251</v>
      </c>
      <c r="P41">
        <v>206</v>
      </c>
      <c r="Q41">
        <v>45</v>
      </c>
      <c r="R41">
        <f t="shared" si="0"/>
        <v>251</v>
      </c>
      <c r="S41">
        <v>0</v>
      </c>
      <c r="T41">
        <v>0</v>
      </c>
      <c r="U41">
        <v>0</v>
      </c>
      <c r="V41">
        <v>0</v>
      </c>
      <c r="W41">
        <v>2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4</v>
      </c>
      <c r="AJ41">
        <v>0</v>
      </c>
      <c r="AK41">
        <v>0</v>
      </c>
      <c r="AL41">
        <v>0</v>
      </c>
      <c r="AM41">
        <v>25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14</v>
      </c>
      <c r="AT41">
        <v>0</v>
      </c>
      <c r="AU41">
        <v>0</v>
      </c>
      <c r="AV41">
        <v>0</v>
      </c>
      <c r="AW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</row>
    <row r="42" spans="1:70" outlineLevel="2">
      <c r="A42">
        <v>1</v>
      </c>
      <c r="B42">
        <v>39</v>
      </c>
      <c r="C42" t="s">
        <v>132</v>
      </c>
      <c r="D42" t="s">
        <v>133</v>
      </c>
      <c r="E42" s="1">
        <v>40179</v>
      </c>
      <c r="F42" s="1">
        <v>27858</v>
      </c>
      <c r="G42">
        <v>10</v>
      </c>
      <c r="H42" t="s">
        <v>70</v>
      </c>
      <c r="I42" t="s">
        <v>86</v>
      </c>
      <c r="J42" t="s">
        <v>87</v>
      </c>
      <c r="K42">
        <v>6</v>
      </c>
      <c r="L42" t="s">
        <v>88</v>
      </c>
      <c r="M42" s="1">
        <v>44562</v>
      </c>
      <c r="N42" s="1">
        <v>44926</v>
      </c>
      <c r="O42">
        <v>251</v>
      </c>
      <c r="P42">
        <v>213</v>
      </c>
      <c r="Q42">
        <v>38</v>
      </c>
      <c r="R42">
        <f t="shared" si="0"/>
        <v>251</v>
      </c>
      <c r="S42">
        <v>0</v>
      </c>
      <c r="T42">
        <v>0</v>
      </c>
      <c r="U42">
        <v>0</v>
      </c>
      <c r="V42">
        <v>0</v>
      </c>
      <c r="W42">
        <v>6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4</v>
      </c>
      <c r="AJ42">
        <v>0</v>
      </c>
      <c r="AK42">
        <v>0</v>
      </c>
      <c r="AL42">
        <v>0</v>
      </c>
      <c r="AM42">
        <v>24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2</v>
      </c>
      <c r="AT42">
        <v>0</v>
      </c>
      <c r="AU42">
        <v>0</v>
      </c>
      <c r="AV42">
        <v>0</v>
      </c>
      <c r="AW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2</v>
      </c>
      <c r="BO42">
        <v>0</v>
      </c>
      <c r="BP42">
        <v>0</v>
      </c>
      <c r="BQ42">
        <v>0</v>
      </c>
    </row>
    <row r="43" spans="1:70" outlineLevel="2">
      <c r="A43">
        <v>1</v>
      </c>
      <c r="B43">
        <v>46</v>
      </c>
      <c r="C43" t="s">
        <v>137</v>
      </c>
      <c r="D43" t="s">
        <v>138</v>
      </c>
      <c r="E43" s="1">
        <v>40179</v>
      </c>
      <c r="F43" s="1">
        <v>27074</v>
      </c>
      <c r="G43">
        <v>10</v>
      </c>
      <c r="H43" t="s">
        <v>70</v>
      </c>
      <c r="I43" t="s">
        <v>86</v>
      </c>
      <c r="J43" t="s">
        <v>87</v>
      </c>
      <c r="K43">
        <v>6</v>
      </c>
      <c r="L43" t="s">
        <v>88</v>
      </c>
      <c r="M43" s="1">
        <v>44562</v>
      </c>
      <c r="N43" s="1">
        <v>44926</v>
      </c>
      <c r="O43">
        <v>251</v>
      </c>
      <c r="P43">
        <v>120</v>
      </c>
      <c r="Q43">
        <v>131</v>
      </c>
      <c r="R43">
        <f t="shared" si="0"/>
        <v>251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2</v>
      </c>
      <c r="AJ43">
        <v>0</v>
      </c>
      <c r="AK43">
        <v>0</v>
      </c>
      <c r="AL43">
        <v>0</v>
      </c>
      <c r="AM43">
        <v>19</v>
      </c>
      <c r="AN43">
        <v>0</v>
      </c>
      <c r="AO43">
        <v>39</v>
      </c>
      <c r="AP43">
        <v>0</v>
      </c>
      <c r="AQ43">
        <v>0</v>
      </c>
      <c r="AR43">
        <v>0</v>
      </c>
      <c r="AS43">
        <v>22</v>
      </c>
      <c r="AT43">
        <v>0</v>
      </c>
      <c r="AU43">
        <v>0</v>
      </c>
      <c r="AV43">
        <v>26</v>
      </c>
      <c r="AW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2</v>
      </c>
      <c r="BO43">
        <v>1</v>
      </c>
      <c r="BP43">
        <v>0</v>
      </c>
      <c r="BQ43">
        <v>20</v>
      </c>
    </row>
    <row r="44" spans="1:70" outlineLevel="1">
      <c r="E44" s="1"/>
      <c r="F44" s="1"/>
      <c r="L44" s="3" t="s">
        <v>168</v>
      </c>
      <c r="M44" s="1"/>
      <c r="N44" s="1"/>
      <c r="O44">
        <f>SUBTOTAL(9,O40:O43)</f>
        <v>1004</v>
      </c>
      <c r="P44">
        <f>SUBTOTAL(9,P40:P43)</f>
        <v>738</v>
      </c>
      <c r="Q44">
        <f>SUBTOTAL(9,Q40:Q43)</f>
        <v>266</v>
      </c>
      <c r="BR44" s="4">
        <f>Q44/O44</f>
        <v>0.26494023904382469</v>
      </c>
    </row>
    <row r="45" spans="1:70">
      <c r="E45" s="1"/>
      <c r="F45" s="1"/>
      <c r="L45" s="3" t="s">
        <v>169</v>
      </c>
      <c r="M45" s="1"/>
      <c r="N45" s="1"/>
      <c r="O45">
        <f>SUBTOTAL(9,O2:O43)</f>
        <v>9295</v>
      </c>
      <c r="P45">
        <f>SUBTOTAL(9,P2:P43)</f>
        <v>7006</v>
      </c>
      <c r="Q45">
        <f>SUBTOTAL(9,Q2:Q43)</f>
        <v>2350</v>
      </c>
      <c r="BR45" s="4">
        <f>Q45/O45</f>
        <v>0.25282409897794511</v>
      </c>
    </row>
  </sheetData>
  <sortState ref="A2:BP37">
    <sortCondition ref="L2:L3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cixa4864g3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Guidetti</dc:creator>
  <cp:lastModifiedBy>fguidetti</cp:lastModifiedBy>
  <dcterms:created xsi:type="dcterms:W3CDTF">2023-01-12T13:32:15Z</dcterms:created>
  <dcterms:modified xsi:type="dcterms:W3CDTF">2023-01-12T14:10:25Z</dcterms:modified>
</cp:coreProperties>
</file>